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2980" windowHeight="9525" activeTab="0"/>
  </bookViews>
  <sheets>
    <sheet name="Celkové pořadí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<sst xmlns="http://schemas.openxmlformats.org/spreadsheetml/2006/main" count="34" uniqueCount="34">
  <si>
    <t>VÝSLEDKOVÁ LISTINA</t>
  </si>
  <si>
    <t>Pořadí</t>
  </si>
  <si>
    <t>Příjmení, jméno</t>
  </si>
  <si>
    <t>Kategorie</t>
  </si>
  <si>
    <t>Linie / Střeliště</t>
  </si>
  <si>
    <t>R</t>
  </si>
  <si>
    <t>Σ</t>
  </si>
  <si>
    <t>Šindelář Jiří ml.</t>
  </si>
  <si>
    <t>Ulrych Jiří</t>
  </si>
  <si>
    <t>Šindelář Martin</t>
  </si>
  <si>
    <t>Černý Bohuslav</t>
  </si>
  <si>
    <t>Langmajer Tomáš</t>
  </si>
  <si>
    <t>Hosnedl Pavel</t>
  </si>
  <si>
    <t>Mrskoš Richard</t>
  </si>
  <si>
    <t>Zeman Martin</t>
  </si>
  <si>
    <t>Zeman Radek</t>
  </si>
  <si>
    <t>Nedvědová Nikola</t>
  </si>
  <si>
    <t>Kuta Petr</t>
  </si>
  <si>
    <t>Špelina Jiří</t>
  </si>
  <si>
    <t>Frenkl Jiří</t>
  </si>
  <si>
    <t>Elšlégr Josef</t>
  </si>
  <si>
    <t>Pešek Václav</t>
  </si>
  <si>
    <t>Sedláček Jiří</t>
  </si>
  <si>
    <t>Kleisner Jaroslav</t>
  </si>
  <si>
    <t>Kotrbáček Václav</t>
  </si>
  <si>
    <t>Dusík Vladimír</t>
  </si>
  <si>
    <t>Kubík Jindřich</t>
  </si>
  <si>
    <t>Kočí Radek</t>
  </si>
  <si>
    <t>Čechura Martin</t>
  </si>
  <si>
    <t>Hanzlík Václav</t>
  </si>
  <si>
    <t>Hřebec Jan</t>
  </si>
  <si>
    <t>Štengl Jiří</t>
  </si>
  <si>
    <t>Förster Karel</t>
  </si>
  <si>
    <t>CH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</si>
</sst>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medium"/>
      <top/>
      <bottom style="hair"/>
    </border>
    <border>
      <left style="medium"/>
      <right style="medium"/>
      <top style="medium"/>
      <bottom/>
    </border>
    <border>
      <left style="medium"/>
      <right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hair"/>
    </border>
    <border>
      <left/>
      <right style="medium"/>
      <top style="medium"/>
      <bottom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center"/>
    </xf>
    <xf numFmtId="164" fontId="2" fillId="0" borderId="15" xfId="47" applyNumberFormat="1" applyFont="1" applyBorder="1" applyAlignment="1">
      <alignment horizontal="center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left" vertical="center" inden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 applyProtection="1">
      <alignment horizontal="center"/>
      <protection locked="0"/>
    </xf>
    <xf numFmtId="0" fontId="37" fillId="0" borderId="19" xfId="0" applyFont="1" applyBorder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4" borderId="25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left" vertical="center" indent="1"/>
    </xf>
    <xf numFmtId="0" fontId="2" fillId="4" borderId="30" xfId="0" applyFont="1" applyFill="1" applyBorder="1" applyAlignment="1">
      <alignment horizontal="left" vertical="center" indent="1"/>
    </xf>
    <xf numFmtId="0" fontId="2" fillId="4" borderId="31" xfId="0" applyFont="1" applyFill="1" applyBorder="1" applyAlignment="1">
      <alignment horizontal="left" vertical="center" indent="1"/>
    </xf>
    <xf numFmtId="0" fontId="3" fillId="4" borderId="32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/>
    </xf>
    <xf numFmtId="0" fontId="2" fillId="4" borderId="35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3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>
      <alignment horizontal="left" vertical="center" indent="1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 applyProtection="1">
      <alignment horizontal="center"/>
      <protection locked="0"/>
    </xf>
    <xf numFmtId="0" fontId="2" fillId="0" borderId="37" xfId="0" applyFont="1" applyBorder="1" applyAlignment="1">
      <alignment horizontal="center"/>
    </xf>
    <xf numFmtId="164" fontId="2" fillId="0" borderId="44" xfId="47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2" fillId="33" borderId="0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352;tengl\Desktop\&#356;UK%20-%20Cinderell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stup"/>
      <sheetName val="StartList"/>
      <sheetName val="VysledkyDoplneni"/>
      <sheetName val="List3"/>
      <sheetName val="VysledkovaListina"/>
      <sheetName val="VysledkovaListina (2)"/>
      <sheetName val="Sk1"/>
      <sheetName val="Sk2"/>
      <sheetName val="Sk3"/>
      <sheetName val="Sk4"/>
      <sheetName val="Sk5"/>
      <sheetName val="Sk6"/>
      <sheetName val="Sk7"/>
      <sheetName val="Sk8"/>
      <sheetName val="Sk9"/>
      <sheetName val="Sk10"/>
      <sheetName val="Sk11"/>
      <sheetName val="Sk12"/>
      <sheetName val="Sk13"/>
      <sheetName val="Sk14"/>
      <sheetName val="Sk15"/>
      <sheetName val="Sk16"/>
      <sheetName val="Sk17"/>
      <sheetName val="Sk18"/>
      <sheetName val="Sk19"/>
      <sheetName val="Sk20"/>
      <sheetName val="ASAT"/>
      <sheetName val="Data"/>
      <sheetName val="PolList"/>
      <sheetName val="List1"/>
    </sheetNames>
    <sheetDataSet>
      <sheetData sheetId="0">
        <row r="2">
          <cell r="C2" t="str">
            <v>DNEŠICKÁ BROKOVNICE</v>
          </cell>
        </row>
        <row r="3">
          <cell r="C3" t="str">
            <v>50 TERČŮ</v>
          </cell>
        </row>
        <row r="4">
          <cell r="C4" t="str">
            <v>COMPAK SPORTING</v>
          </cell>
        </row>
        <row r="5">
          <cell r="C5" t="str">
            <v>24.5.2014</v>
          </cell>
        </row>
      </sheetData>
      <sheetData sheetId="27">
        <row r="3">
          <cell r="D3" t="str">
            <v>ZAJÍC</v>
          </cell>
        </row>
        <row r="4">
          <cell r="D4" t="str">
            <v>FITASC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tabSelected="1" zoomScalePageLayoutView="0" workbookViewId="0" topLeftCell="A1">
      <selection activeCell="Y6" sqref="Y6"/>
    </sheetView>
  </sheetViews>
  <sheetFormatPr defaultColWidth="9.140625" defaultRowHeight="15"/>
  <cols>
    <col min="1" max="1" width="10.7109375" style="0" customWidth="1"/>
    <col min="2" max="2" width="29.7109375" style="0" bestFit="1" customWidth="1"/>
    <col min="3" max="3" width="14.28125" style="0" hidden="1" customWidth="1"/>
    <col min="4" max="4" width="10.00390625" style="0" bestFit="1" customWidth="1"/>
    <col min="5" max="5" width="12.28125" style="0" bestFit="1" customWidth="1"/>
    <col min="6" max="19" width="2.8515625" style="0" hidden="1" customWidth="1"/>
    <col min="20" max="20" width="5.7109375" style="0" hidden="1" customWidth="1"/>
    <col min="21" max="21" width="3.421875" style="0" bestFit="1" customWidth="1"/>
    <col min="22" max="22" width="5.7109375" style="0" customWidth="1"/>
    <col min="23" max="23" width="9.7109375" style="0" bestFit="1" customWidth="1"/>
  </cols>
  <sheetData>
    <row r="1" spans="1:23" ht="20.25">
      <c r="A1" s="25" t="str">
        <f>'[1]Vstup'!C2&amp;IF('[1]Vstup'!C3&lt;&gt;"",", "&amp;'[1]Vstup'!C3,"")</f>
        <v>DNEŠICKÁ BROKOVNICE, 50 TERČŮ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3" ht="20.25">
      <c r="A2" s="25" t="str">
        <f>'[1]Vstup'!C4&amp;", "&amp;'[1]Vstup'!C5</f>
        <v>COMPAK SPORTING, 24.5.2014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3" ht="20.25">
      <c r="A3" s="59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"/>
      <c r="V3" s="1"/>
      <c r="W3" s="1"/>
    </row>
    <row r="4" spans="1:23" s="58" customFormat="1" ht="20.25">
      <c r="A4" s="25" t="s">
        <v>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</row>
    <row r="5" spans="1:23" ht="21" thickBo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ht="20.25">
      <c r="A6" s="46" t="s">
        <v>1</v>
      </c>
      <c r="B6" s="28" t="s">
        <v>2</v>
      </c>
      <c r="C6" s="47" t="s">
        <v>3</v>
      </c>
      <c r="D6" s="33" t="s">
        <v>4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5"/>
      <c r="T6" s="18"/>
      <c r="U6" s="48" t="s">
        <v>5</v>
      </c>
      <c r="V6" s="38" t="s">
        <v>6</v>
      </c>
      <c r="W6" s="39"/>
    </row>
    <row r="7" spans="1:23" ht="20.25">
      <c r="A7" s="26"/>
      <c r="B7" s="29"/>
      <c r="C7" s="31"/>
      <c r="D7" s="44" t="str">
        <f>'[1]Data'!D3</f>
        <v>ZAJÍC</v>
      </c>
      <c r="E7" s="23" t="str">
        <f>'[1]Data'!D4</f>
        <v>FITASC</v>
      </c>
      <c r="F7" s="23">
        <f>'[1]Data'!D5</f>
        <v>0</v>
      </c>
      <c r="G7" s="23">
        <f>'[1]Data'!D6</f>
        <v>0</v>
      </c>
      <c r="H7" s="23">
        <f>'[1]Data'!D7</f>
        <v>0</v>
      </c>
      <c r="I7" s="23">
        <f>'[1]Data'!D8</f>
        <v>0</v>
      </c>
      <c r="J7" s="23">
        <f>'[1]Data'!D9</f>
        <v>0</v>
      </c>
      <c r="K7" s="23">
        <f>'[1]Data'!D10</f>
        <v>0</v>
      </c>
      <c r="L7" s="23">
        <f>'[1]Data'!D11</f>
        <v>0</v>
      </c>
      <c r="M7" s="23">
        <f>'[1]Data'!D12</f>
        <v>0</v>
      </c>
      <c r="N7" s="23">
        <f>'[1]Data'!D13</f>
        <v>0</v>
      </c>
      <c r="O7" s="23">
        <f>'[1]Data'!D14</f>
        <v>0</v>
      </c>
      <c r="P7" s="23">
        <f>'[1]Data'!D15</f>
        <v>0</v>
      </c>
      <c r="Q7" s="23">
        <f>'[1]Data'!D16</f>
        <v>0</v>
      </c>
      <c r="R7" s="23">
        <f>'[1]Data'!D17</f>
        <v>0</v>
      </c>
      <c r="S7" s="23">
        <f>'[1]Data'!D18</f>
        <v>0</v>
      </c>
      <c r="T7" s="19" t="s">
        <v>33</v>
      </c>
      <c r="U7" s="36"/>
      <c r="V7" s="40"/>
      <c r="W7" s="41"/>
    </row>
    <row r="8" spans="1:23" ht="21" thickBot="1">
      <c r="A8" s="27"/>
      <c r="B8" s="30"/>
      <c r="C8" s="32"/>
      <c r="D8" s="45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0"/>
      <c r="U8" s="37"/>
      <c r="V8" s="42"/>
      <c r="W8" s="43"/>
    </row>
    <row r="9" spans="1:23" ht="21" thickBot="1">
      <c r="A9" s="2">
        <v>1</v>
      </c>
      <c r="B9" s="3" t="s">
        <v>28</v>
      </c>
      <c r="C9" s="4"/>
      <c r="D9" s="5">
        <v>23</v>
      </c>
      <c r="E9" s="6">
        <v>24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21"/>
      <c r="U9" s="7">
        <v>2</v>
      </c>
      <c r="V9" s="8">
        <f aca="true" t="shared" si="0" ref="V9:V34">D9+E9</f>
        <v>47</v>
      </c>
      <c r="W9" s="9">
        <f aca="true" t="shared" si="1" ref="W9:W34">V9/50</f>
        <v>0.94</v>
      </c>
    </row>
    <row r="10" spans="1:23" ht="21" thickBot="1">
      <c r="A10" s="10">
        <f>A9+1</f>
        <v>2</v>
      </c>
      <c r="B10" s="11" t="s">
        <v>22</v>
      </c>
      <c r="C10" s="12"/>
      <c r="D10" s="13">
        <v>24</v>
      </c>
      <c r="E10" s="14">
        <v>23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2"/>
      <c r="T10" s="22"/>
      <c r="U10" s="15">
        <v>1</v>
      </c>
      <c r="V10" s="8">
        <f t="shared" si="0"/>
        <v>47</v>
      </c>
      <c r="W10" s="9">
        <f t="shared" si="1"/>
        <v>0.94</v>
      </c>
    </row>
    <row r="11" spans="1:23" ht="21" thickBot="1">
      <c r="A11" s="10">
        <f aca="true" t="shared" si="2" ref="A11:A34">A10+1</f>
        <v>3</v>
      </c>
      <c r="B11" s="11" t="s">
        <v>31</v>
      </c>
      <c r="C11" s="12"/>
      <c r="D11" s="13">
        <v>23</v>
      </c>
      <c r="E11" s="14">
        <v>23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2"/>
      <c r="T11" s="22"/>
      <c r="U11" s="15"/>
      <c r="V11" s="8">
        <f t="shared" si="0"/>
        <v>46</v>
      </c>
      <c r="W11" s="9">
        <f t="shared" si="1"/>
        <v>0.92</v>
      </c>
    </row>
    <row r="12" spans="1:23" ht="21" thickBot="1">
      <c r="A12" s="10">
        <f t="shared" si="2"/>
        <v>4</v>
      </c>
      <c r="B12" s="11" t="s">
        <v>19</v>
      </c>
      <c r="C12" s="12"/>
      <c r="D12" s="13">
        <v>22</v>
      </c>
      <c r="E12" s="14">
        <v>23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2"/>
      <c r="T12" s="22"/>
      <c r="U12" s="15"/>
      <c r="V12" s="8">
        <f t="shared" si="0"/>
        <v>45</v>
      </c>
      <c r="W12" s="9">
        <f t="shared" si="1"/>
        <v>0.9</v>
      </c>
    </row>
    <row r="13" spans="1:23" ht="21" thickBot="1">
      <c r="A13" s="10">
        <f t="shared" si="2"/>
        <v>5</v>
      </c>
      <c r="B13" s="11" t="s">
        <v>30</v>
      </c>
      <c r="C13" s="12"/>
      <c r="D13" s="13">
        <v>20</v>
      </c>
      <c r="E13" s="14">
        <v>24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2"/>
      <c r="T13" s="22"/>
      <c r="U13" s="15"/>
      <c r="V13" s="8">
        <f t="shared" si="0"/>
        <v>44</v>
      </c>
      <c r="W13" s="9">
        <f t="shared" si="1"/>
        <v>0.88</v>
      </c>
    </row>
    <row r="14" spans="1:23" ht="21" thickBot="1">
      <c r="A14" s="10">
        <f t="shared" si="2"/>
        <v>6</v>
      </c>
      <c r="B14" s="11" t="s">
        <v>12</v>
      </c>
      <c r="C14" s="12"/>
      <c r="D14" s="13">
        <v>19</v>
      </c>
      <c r="E14" s="14">
        <v>24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2"/>
      <c r="T14" s="22"/>
      <c r="U14" s="15"/>
      <c r="V14" s="8">
        <f t="shared" si="0"/>
        <v>43</v>
      </c>
      <c r="W14" s="9">
        <f t="shared" si="1"/>
        <v>0.86</v>
      </c>
    </row>
    <row r="15" spans="1:23" ht="21" thickBot="1">
      <c r="A15" s="10">
        <f t="shared" si="2"/>
        <v>7</v>
      </c>
      <c r="B15" s="11" t="s">
        <v>26</v>
      </c>
      <c r="C15" s="12"/>
      <c r="D15" s="13">
        <v>21</v>
      </c>
      <c r="E15" s="14">
        <v>21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2"/>
      <c r="T15" s="22">
        <v>12</v>
      </c>
      <c r="U15" s="15"/>
      <c r="V15" s="8">
        <f t="shared" si="0"/>
        <v>42</v>
      </c>
      <c r="W15" s="9">
        <f t="shared" si="1"/>
        <v>0.84</v>
      </c>
    </row>
    <row r="16" spans="1:23" ht="21" thickBot="1">
      <c r="A16" s="10">
        <f t="shared" si="2"/>
        <v>8</v>
      </c>
      <c r="B16" s="11" t="s">
        <v>8</v>
      </c>
      <c r="C16" s="12"/>
      <c r="D16" s="13">
        <v>21</v>
      </c>
      <c r="E16" s="14">
        <v>21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2"/>
      <c r="T16" s="22">
        <v>5</v>
      </c>
      <c r="U16" s="15"/>
      <c r="V16" s="8">
        <f t="shared" si="0"/>
        <v>42</v>
      </c>
      <c r="W16" s="9">
        <f t="shared" si="1"/>
        <v>0.84</v>
      </c>
    </row>
    <row r="17" spans="1:23" ht="21" thickBot="1">
      <c r="A17" s="10">
        <f t="shared" si="2"/>
        <v>9</v>
      </c>
      <c r="B17" s="11" t="s">
        <v>20</v>
      </c>
      <c r="C17" s="12"/>
      <c r="D17" s="13">
        <v>21</v>
      </c>
      <c r="E17" s="14">
        <v>19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2"/>
      <c r="T17" s="22"/>
      <c r="U17" s="15"/>
      <c r="V17" s="8">
        <f t="shared" si="0"/>
        <v>40</v>
      </c>
      <c r="W17" s="9">
        <f t="shared" si="1"/>
        <v>0.8</v>
      </c>
    </row>
    <row r="18" spans="1:23" ht="21" thickBot="1">
      <c r="A18" s="10">
        <f t="shared" si="2"/>
        <v>10</v>
      </c>
      <c r="B18" s="11" t="s">
        <v>25</v>
      </c>
      <c r="C18" s="12"/>
      <c r="D18" s="13">
        <v>20</v>
      </c>
      <c r="E18" s="14">
        <v>20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2"/>
      <c r="T18" s="22"/>
      <c r="U18" s="15"/>
      <c r="V18" s="8">
        <f t="shared" si="0"/>
        <v>40</v>
      </c>
      <c r="W18" s="9">
        <f t="shared" si="1"/>
        <v>0.8</v>
      </c>
    </row>
    <row r="19" spans="1:23" ht="21" thickBot="1">
      <c r="A19" s="10">
        <f t="shared" si="2"/>
        <v>11</v>
      </c>
      <c r="B19" s="11" t="s">
        <v>32</v>
      </c>
      <c r="C19" s="12"/>
      <c r="D19" s="13">
        <v>18</v>
      </c>
      <c r="E19" s="14">
        <v>22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2"/>
      <c r="T19" s="22"/>
      <c r="U19" s="15"/>
      <c r="V19" s="8">
        <f t="shared" si="0"/>
        <v>40</v>
      </c>
      <c r="W19" s="9">
        <f t="shared" si="1"/>
        <v>0.8</v>
      </c>
    </row>
    <row r="20" spans="1:23" ht="21" thickBot="1">
      <c r="A20" s="10">
        <f t="shared" si="2"/>
        <v>12</v>
      </c>
      <c r="B20" s="11" t="s">
        <v>14</v>
      </c>
      <c r="C20" s="12"/>
      <c r="D20" s="13">
        <v>21</v>
      </c>
      <c r="E20" s="14">
        <v>18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2"/>
      <c r="T20" s="22"/>
      <c r="U20" s="15"/>
      <c r="V20" s="8">
        <f t="shared" si="0"/>
        <v>39</v>
      </c>
      <c r="W20" s="9">
        <f t="shared" si="1"/>
        <v>0.78</v>
      </c>
    </row>
    <row r="21" spans="1:23" ht="21" thickBot="1">
      <c r="A21" s="10">
        <f t="shared" si="2"/>
        <v>13</v>
      </c>
      <c r="B21" s="11" t="s">
        <v>29</v>
      </c>
      <c r="C21" s="12"/>
      <c r="D21" s="13">
        <v>16</v>
      </c>
      <c r="E21" s="14">
        <v>22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2"/>
      <c r="T21" s="22">
        <v>4</v>
      </c>
      <c r="U21" s="15"/>
      <c r="V21" s="8">
        <f t="shared" si="0"/>
        <v>38</v>
      </c>
      <c r="W21" s="9">
        <f t="shared" si="1"/>
        <v>0.76</v>
      </c>
    </row>
    <row r="22" spans="1:23" ht="21" thickBot="1">
      <c r="A22" s="10">
        <f t="shared" si="2"/>
        <v>14</v>
      </c>
      <c r="B22" s="11" t="s">
        <v>9</v>
      </c>
      <c r="C22" s="12"/>
      <c r="D22" s="13">
        <v>16</v>
      </c>
      <c r="E22" s="14">
        <v>22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2"/>
      <c r="T22" s="22">
        <v>1</v>
      </c>
      <c r="U22" s="15"/>
      <c r="V22" s="8">
        <f t="shared" si="0"/>
        <v>38</v>
      </c>
      <c r="W22" s="9">
        <f t="shared" si="1"/>
        <v>0.76</v>
      </c>
    </row>
    <row r="23" spans="1:23" ht="21" thickBot="1">
      <c r="A23" s="10">
        <f t="shared" si="2"/>
        <v>15</v>
      </c>
      <c r="B23" s="11" t="s">
        <v>13</v>
      </c>
      <c r="C23" s="12"/>
      <c r="D23" s="13">
        <v>17</v>
      </c>
      <c r="E23" s="14">
        <v>20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2"/>
      <c r="T23" s="22"/>
      <c r="U23" s="15"/>
      <c r="V23" s="8">
        <f t="shared" si="0"/>
        <v>37</v>
      </c>
      <c r="W23" s="9">
        <f t="shared" si="1"/>
        <v>0.74</v>
      </c>
    </row>
    <row r="24" spans="1:23" ht="21" thickBot="1">
      <c r="A24" s="10">
        <f t="shared" si="2"/>
        <v>16</v>
      </c>
      <c r="B24" s="11" t="s">
        <v>17</v>
      </c>
      <c r="C24" s="12"/>
      <c r="D24" s="13">
        <v>19</v>
      </c>
      <c r="E24" s="14">
        <v>17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2"/>
      <c r="T24" s="22"/>
      <c r="U24" s="15"/>
      <c r="V24" s="8">
        <f t="shared" si="0"/>
        <v>36</v>
      </c>
      <c r="W24" s="9">
        <f t="shared" si="1"/>
        <v>0.72</v>
      </c>
    </row>
    <row r="25" spans="1:23" ht="21" thickBot="1">
      <c r="A25" s="10">
        <f t="shared" si="2"/>
        <v>17</v>
      </c>
      <c r="B25" s="11" t="s">
        <v>24</v>
      </c>
      <c r="C25" s="12"/>
      <c r="D25" s="13">
        <v>20</v>
      </c>
      <c r="E25" s="14">
        <v>15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2"/>
      <c r="T25" s="22"/>
      <c r="U25" s="15"/>
      <c r="V25" s="8">
        <f t="shared" si="0"/>
        <v>35</v>
      </c>
      <c r="W25" s="9">
        <f t="shared" si="1"/>
        <v>0.7</v>
      </c>
    </row>
    <row r="26" spans="1:23" ht="21" thickBot="1">
      <c r="A26" s="10">
        <f t="shared" si="2"/>
        <v>18</v>
      </c>
      <c r="B26" s="11" t="s">
        <v>10</v>
      </c>
      <c r="C26" s="12"/>
      <c r="D26" s="13">
        <v>15</v>
      </c>
      <c r="E26" s="14">
        <v>20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2"/>
      <c r="T26" s="22"/>
      <c r="U26" s="15"/>
      <c r="V26" s="8">
        <f t="shared" si="0"/>
        <v>35</v>
      </c>
      <c r="W26" s="9">
        <f t="shared" si="1"/>
        <v>0.7</v>
      </c>
    </row>
    <row r="27" spans="1:23" ht="21" thickBot="1">
      <c r="A27" s="10">
        <f t="shared" si="2"/>
        <v>19</v>
      </c>
      <c r="B27" s="11" t="s">
        <v>27</v>
      </c>
      <c r="C27" s="12"/>
      <c r="D27" s="13">
        <v>14</v>
      </c>
      <c r="E27" s="14">
        <v>21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2"/>
      <c r="T27" s="22"/>
      <c r="U27" s="15"/>
      <c r="V27" s="8">
        <f t="shared" si="0"/>
        <v>35</v>
      </c>
      <c r="W27" s="9">
        <f t="shared" si="1"/>
        <v>0.7</v>
      </c>
    </row>
    <row r="28" spans="1:23" ht="21" thickBot="1">
      <c r="A28" s="10">
        <f t="shared" si="2"/>
        <v>20</v>
      </c>
      <c r="B28" s="11" t="s">
        <v>21</v>
      </c>
      <c r="C28" s="12"/>
      <c r="D28" s="13">
        <v>17</v>
      </c>
      <c r="E28" s="14">
        <v>17</v>
      </c>
      <c r="F28" s="14"/>
      <c r="G28" s="14"/>
      <c r="H28" s="14"/>
      <c r="I28" s="14"/>
      <c r="J28" s="16"/>
      <c r="K28" s="14"/>
      <c r="L28" s="14"/>
      <c r="M28" s="14"/>
      <c r="N28" s="14"/>
      <c r="O28" s="14"/>
      <c r="P28" s="14"/>
      <c r="Q28" s="14"/>
      <c r="R28" s="14"/>
      <c r="S28" s="12"/>
      <c r="T28" s="22"/>
      <c r="U28" s="15"/>
      <c r="V28" s="8">
        <f t="shared" si="0"/>
        <v>34</v>
      </c>
      <c r="W28" s="9">
        <f t="shared" si="1"/>
        <v>0.68</v>
      </c>
    </row>
    <row r="29" spans="1:23" ht="21" thickBot="1">
      <c r="A29" s="10">
        <f t="shared" si="2"/>
        <v>21</v>
      </c>
      <c r="B29" s="11" t="s">
        <v>15</v>
      </c>
      <c r="C29" s="12"/>
      <c r="D29" s="13">
        <v>16</v>
      </c>
      <c r="E29" s="14">
        <v>17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2"/>
      <c r="T29" s="22"/>
      <c r="U29" s="15"/>
      <c r="V29" s="8">
        <f t="shared" si="0"/>
        <v>33</v>
      </c>
      <c r="W29" s="9">
        <f t="shared" si="1"/>
        <v>0.66</v>
      </c>
    </row>
    <row r="30" spans="1:23" ht="21" thickBot="1">
      <c r="A30" s="10">
        <f t="shared" si="2"/>
        <v>22</v>
      </c>
      <c r="B30" s="11" t="s">
        <v>11</v>
      </c>
      <c r="C30" s="12"/>
      <c r="D30" s="13">
        <v>14</v>
      </c>
      <c r="E30" s="14">
        <v>19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2"/>
      <c r="T30" s="22"/>
      <c r="U30" s="15"/>
      <c r="V30" s="8">
        <f t="shared" si="0"/>
        <v>33</v>
      </c>
      <c r="W30" s="9">
        <f t="shared" si="1"/>
        <v>0.66</v>
      </c>
    </row>
    <row r="31" spans="1:23" ht="21" thickBot="1">
      <c r="A31" s="10">
        <f t="shared" si="2"/>
        <v>23</v>
      </c>
      <c r="B31" s="11" t="s">
        <v>7</v>
      </c>
      <c r="C31" s="12"/>
      <c r="D31" s="13">
        <v>10</v>
      </c>
      <c r="E31" s="14">
        <v>21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2"/>
      <c r="T31" s="22"/>
      <c r="U31" s="15"/>
      <c r="V31" s="8">
        <f t="shared" si="0"/>
        <v>31</v>
      </c>
      <c r="W31" s="9">
        <f t="shared" si="1"/>
        <v>0.62</v>
      </c>
    </row>
    <row r="32" spans="1:23" ht="21" thickBot="1">
      <c r="A32" s="10">
        <f t="shared" si="2"/>
        <v>24</v>
      </c>
      <c r="B32" s="11" t="s">
        <v>23</v>
      </c>
      <c r="C32" s="12"/>
      <c r="D32" s="13">
        <v>15</v>
      </c>
      <c r="E32" s="14">
        <v>12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2"/>
      <c r="T32" s="22"/>
      <c r="U32" s="15"/>
      <c r="V32" s="8">
        <f t="shared" si="0"/>
        <v>27</v>
      </c>
      <c r="W32" s="9">
        <f t="shared" si="1"/>
        <v>0.54</v>
      </c>
    </row>
    <row r="33" spans="1:23" ht="21" thickBot="1">
      <c r="A33" s="10">
        <f t="shared" si="2"/>
        <v>25</v>
      </c>
      <c r="B33" s="11" t="s">
        <v>18</v>
      </c>
      <c r="C33" s="12"/>
      <c r="D33" s="13">
        <v>13</v>
      </c>
      <c r="E33" s="14">
        <v>13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2"/>
      <c r="T33" s="22"/>
      <c r="U33" s="15"/>
      <c r="V33" s="8">
        <f t="shared" si="0"/>
        <v>26</v>
      </c>
      <c r="W33" s="9">
        <f t="shared" si="1"/>
        <v>0.52</v>
      </c>
    </row>
    <row r="34" spans="1:23" ht="21" thickBot="1">
      <c r="A34" s="49">
        <f t="shared" si="2"/>
        <v>26</v>
      </c>
      <c r="B34" s="50" t="s">
        <v>16</v>
      </c>
      <c r="C34" s="51"/>
      <c r="D34" s="52">
        <v>7</v>
      </c>
      <c r="E34" s="53">
        <v>8</v>
      </c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1"/>
      <c r="T34" s="54"/>
      <c r="U34" s="55"/>
      <c r="V34" s="56">
        <f t="shared" si="0"/>
        <v>15</v>
      </c>
      <c r="W34" s="57">
        <f t="shared" si="1"/>
        <v>0.3</v>
      </c>
    </row>
  </sheetData>
  <sheetProtection/>
  <mergeCells count="25">
    <mergeCell ref="A1:W1"/>
    <mergeCell ref="A2:W2"/>
    <mergeCell ref="A4:W4"/>
    <mergeCell ref="A6:A8"/>
    <mergeCell ref="B6:B8"/>
    <mergeCell ref="C6:C8"/>
    <mergeCell ref="D6:S6"/>
    <mergeCell ref="U6:U8"/>
    <mergeCell ref="V6:W8"/>
    <mergeCell ref="D7:D8"/>
    <mergeCell ref="E7:E8"/>
    <mergeCell ref="F7:F8"/>
    <mergeCell ref="G7:G8"/>
    <mergeCell ref="H7:H8"/>
    <mergeCell ref="I7:I8"/>
    <mergeCell ref="J7:J8"/>
    <mergeCell ref="Q7:Q8"/>
    <mergeCell ref="R7:R8"/>
    <mergeCell ref="S7:S8"/>
    <mergeCell ref="K7:K8"/>
    <mergeCell ref="L7:L8"/>
    <mergeCell ref="M7:M8"/>
    <mergeCell ref="N7:N8"/>
    <mergeCell ref="O7:O8"/>
    <mergeCell ref="P7:P8"/>
  </mergeCells>
  <conditionalFormatting sqref="D9:T34">
    <cfRule type="cellIs" priority="1" dxfId="1" operator="equal" stopIfTrue="1">
      <formula>50</formula>
    </cfRule>
  </conditionalFormatting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Štengl</dc:creator>
  <cp:keywords/>
  <dc:description/>
  <cp:lastModifiedBy>Doma2</cp:lastModifiedBy>
  <cp:lastPrinted>2014-05-25T18:10:22Z</cp:lastPrinted>
  <dcterms:created xsi:type="dcterms:W3CDTF">2014-05-24T08:54:14Z</dcterms:created>
  <dcterms:modified xsi:type="dcterms:W3CDTF">2014-05-25T18:10:33Z</dcterms:modified>
  <cp:category/>
  <cp:version/>
  <cp:contentType/>
  <cp:contentStatus/>
</cp:coreProperties>
</file>